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_Bassett\Data and Projects\HCCI\Chloride Mgmt Plan Project\"/>
    </mc:Choice>
  </mc:AlternateContent>
  <xr:revisionPtr revIDLastSave="0" documentId="13_ncr:1_{B38B494B-1981-48AD-AAF7-912F7D08A2C8}" xr6:coauthVersionLast="47" xr6:coauthVersionMax="47" xr10:uidLastSave="{00000000-0000-0000-0000-000000000000}"/>
  <bookViews>
    <workbookView xWindow="-108" yWindow="-108" windowWidth="23256" windowHeight="12576" xr2:uid="{D3958020-CE6F-344F-AD11-96327D03C5AF}"/>
  </bookViews>
  <sheets>
    <sheet name="Calculator Tool" sheetId="1" r:id="rId1"/>
    <sheet name="Data Backgrou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3" i="1"/>
  <c r="I20" i="2"/>
  <c r="I29" i="1"/>
  <c r="I26" i="1"/>
  <c r="I5" i="1"/>
  <c r="I17" i="1"/>
  <c r="I14" i="1"/>
  <c r="I11" i="1"/>
  <c r="I8" i="1"/>
  <c r="H32" i="1" l="1"/>
</calcChain>
</file>

<file path=xl/sharedStrings.xml><?xml version="1.0" encoding="utf-8"?>
<sst xmlns="http://schemas.openxmlformats.org/spreadsheetml/2006/main" count="68" uniqueCount="66">
  <si>
    <t>Calculator for Chloride Management Plan</t>
  </si>
  <si>
    <t>Answer</t>
  </si>
  <si>
    <t>Numerical Value</t>
  </si>
  <si>
    <t xml:space="preserve">Relationship between developer and maintenance? </t>
  </si>
  <si>
    <t>Have the ability to do a maintenance agreement?</t>
  </si>
  <si>
    <t xml:space="preserve">Consider using the "basic chloride management plan" and then </t>
  </si>
  <si>
    <t xml:space="preserve">What is the size of development? </t>
  </si>
  <si>
    <t xml:space="preserve">incorporate ideas from the intermediate and detailed plans into </t>
  </si>
  <si>
    <t xml:space="preserve">maintenance agreement. </t>
  </si>
  <si>
    <t xml:space="preserve">What is the type of development? </t>
  </si>
  <si>
    <t>(Draft) Definitions</t>
  </si>
  <si>
    <t>Annual projected deicer use?</t>
  </si>
  <si>
    <t xml:space="preserve">Development Size: </t>
  </si>
  <si>
    <t xml:space="preserve">Minor </t>
  </si>
  <si>
    <t xml:space="preserve">a couple houses, a small store, etc </t>
  </si>
  <si>
    <t>Medium</t>
  </si>
  <si>
    <t>a grouping of houses, a couple small stores</t>
  </si>
  <si>
    <t xml:space="preserve">What is the area of salted surfaces? </t>
  </si>
  <si>
    <t xml:space="preserve">Major </t>
  </si>
  <si>
    <t>mall, superstore, entire neighborhood</t>
  </si>
  <si>
    <t>Salted Surface Area:</t>
  </si>
  <si>
    <t>Chloride status of water the development is draining to?</t>
  </si>
  <si>
    <t>Small</t>
  </si>
  <si>
    <t>very small parking lot, one stretch of side walk,</t>
  </si>
  <si>
    <t xml:space="preserve"> road in front of only a couple houses</t>
  </si>
  <si>
    <t>mid-size parking lot, roads by a few houses</t>
  </si>
  <si>
    <t>(Answer if chloride status is unknown) Where is the development?</t>
  </si>
  <si>
    <t>Large</t>
  </si>
  <si>
    <t xml:space="preserve">very large parking lots, sidewalk, or large  </t>
  </si>
  <si>
    <t xml:space="preserve">neighborhood development </t>
  </si>
  <si>
    <t>Are you willing to do inspections?</t>
  </si>
  <si>
    <t>What do my results mean?</t>
  </si>
  <si>
    <t>Do you want an annual report?</t>
  </si>
  <si>
    <t>0-1.4</t>
  </si>
  <si>
    <t>consider "basic" plan</t>
  </si>
  <si>
    <t>1.5-2.4</t>
  </si>
  <si>
    <t>consider "intermediate" plan</t>
  </si>
  <si>
    <t>Result:</t>
  </si>
  <si>
    <t>2.5-3</t>
  </si>
  <si>
    <t>consider "detailed" plan</t>
  </si>
  <si>
    <t xml:space="preserve">Table with Values </t>
  </si>
  <si>
    <t>Answers</t>
  </si>
  <si>
    <t>Values</t>
  </si>
  <si>
    <t>tightly connected</t>
  </si>
  <si>
    <t>loosely connected</t>
  </si>
  <si>
    <t>minor</t>
  </si>
  <si>
    <t>not connected</t>
  </si>
  <si>
    <t>medium</t>
  </si>
  <si>
    <t>major</t>
  </si>
  <si>
    <t>government</t>
  </si>
  <si>
    <t>2000+ lb/year</t>
  </si>
  <si>
    <t>private</t>
  </si>
  <si>
    <t>small</t>
  </si>
  <si>
    <t>large</t>
  </si>
  <si>
    <t>250-2000 lb/year</t>
  </si>
  <si>
    <t>&lt;200 lbs/year</t>
  </si>
  <si>
    <t>impaired water</t>
  </si>
  <si>
    <t>water at high risk</t>
  </si>
  <si>
    <t>unimpaired water</t>
  </si>
  <si>
    <t>unmonitored water</t>
  </si>
  <si>
    <t>rural</t>
  </si>
  <si>
    <t>suburban</t>
  </si>
  <si>
    <t>urban</t>
  </si>
  <si>
    <t>yes</t>
  </si>
  <si>
    <t>no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</si>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</sst>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Helvetica"/>
      <family val="2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sz val="13"/>
      <color theme="1"/>
      <name val="Helvetica"/>
      <family val="2"/>
    </font>
    <font>
      <sz val="13"/>
      <name val="Helvetica"/>
      <family val="2"/>
    </font>
    <font>
      <b/>
      <sz val="13"/>
      <color theme="1"/>
      <name val="Helvetica"/>
      <family val="2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Helvetica"/>
      <family val="2"/>
    </font>
    <font>
      <sz val="18"/>
      <color theme="1"/>
      <name val="Calibri"/>
      <family val="2"/>
      <scheme val="minor"/>
    </font>
    <font>
      <sz val="1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0" borderId="0" xfId="0" applyFont="1" applyFill="1" applyBorder="1"/>
    <xf numFmtId="0" fontId="5" fillId="0" borderId="0" xfId="0" applyFont="1" applyBorder="1"/>
    <xf numFmtId="0" fontId="5" fillId="2" borderId="0" xfId="0" applyFont="1" applyFill="1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1" fillId="3" borderId="0" xfId="0" applyFont="1" applyFill="1" applyBorder="1"/>
    <xf numFmtId="0" fontId="8" fillId="3" borderId="0" xfId="0" applyFont="1" applyFill="1" applyBorder="1"/>
    <xf numFmtId="0" fontId="9" fillId="0" borderId="0" xfId="0" applyFont="1" applyBorder="1"/>
    <xf numFmtId="0" fontId="9" fillId="0" borderId="8" xfId="0" applyFont="1" applyBorder="1"/>
    <xf numFmtId="0" fontId="0" fillId="3" borderId="3" xfId="0" applyFill="1" applyBorder="1"/>
    <xf numFmtId="0" fontId="1" fillId="3" borderId="9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10" fillId="0" borderId="0" xfId="1" applyBorder="1"/>
    <xf numFmtId="0" fontId="1" fillId="0" borderId="0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11" fillId="0" borderId="5" xfId="0" applyFont="1" applyBorder="1"/>
    <xf numFmtId="0" fontId="11" fillId="0" borderId="0" xfId="0" applyFont="1" applyBorder="1"/>
    <xf numFmtId="0" fontId="13" fillId="0" borderId="0" xfId="0" applyFont="1" applyBorder="1"/>
    <xf numFmtId="0" fontId="14" fillId="0" borderId="5" xfId="0" applyFont="1" applyBorder="1"/>
    <xf numFmtId="0" fontId="14" fillId="0" borderId="5" xfId="0" applyFont="1" applyFill="1" applyBorder="1"/>
    <xf numFmtId="0" fontId="12" fillId="0" borderId="0" xfId="0" applyFont="1" applyFill="1" applyBorder="1"/>
    <xf numFmtId="0" fontId="15" fillId="0" borderId="8" xfId="0" applyFont="1" applyBorder="1"/>
    <xf numFmtId="0" fontId="15" fillId="0" borderId="2" xfId="0" applyFont="1" applyBorder="1"/>
    <xf numFmtId="0" fontId="15" fillId="0" borderId="0" xfId="0" applyFont="1"/>
    <xf numFmtId="0" fontId="16" fillId="0" borderId="0" xfId="0" applyFont="1" applyFill="1" applyBorder="1"/>
    <xf numFmtId="0" fontId="1" fillId="3" borderId="8" xfId="0" applyFont="1" applyFill="1" applyBorder="1"/>
    <xf numFmtId="0" fontId="0" fillId="3" borderId="7" xfId="0" applyFill="1" applyBorder="1"/>
    <xf numFmtId="0" fontId="15" fillId="0" borderId="0" xfId="0" applyFont="1" applyBorder="1"/>
    <xf numFmtId="0" fontId="17" fillId="0" borderId="0" xfId="0" applyFont="1" applyBorder="1"/>
    <xf numFmtId="0" fontId="11" fillId="0" borderId="5" xfId="0" applyFont="1" applyFill="1" applyBorder="1"/>
    <xf numFmtId="0" fontId="15" fillId="0" borderId="2" xfId="0" applyFont="1" applyFill="1" applyBorder="1"/>
    <xf numFmtId="0" fontId="0" fillId="0" borderId="8" xfId="0" applyBorder="1"/>
    <xf numFmtId="0" fontId="15" fillId="0" borderId="7" xfId="0" applyFont="1" applyFill="1" applyBorder="1"/>
    <xf numFmtId="0" fontId="11" fillId="3" borderId="6" xfId="0" applyFont="1" applyFill="1" applyBorder="1"/>
    <xf numFmtId="0" fontId="12" fillId="3" borderId="8" xfId="0" applyFont="1" applyFill="1" applyBorder="1"/>
    <xf numFmtId="0" fontId="10" fillId="0" borderId="0" xfId="1" applyBorder="1" applyProtection="1"/>
    <xf numFmtId="0" fontId="2" fillId="2" borderId="3" xfId="0" applyFont="1" applyFill="1" applyBorder="1"/>
    <xf numFmtId="0" fontId="5" fillId="2" borderId="9" xfId="0" applyFont="1" applyFill="1" applyBorder="1"/>
    <xf numFmtId="0" fontId="5" fillId="2" borderId="4" xfId="0" applyFont="1" applyFill="1" applyBorder="1"/>
    <xf numFmtId="0" fontId="6" fillId="2" borderId="1" xfId="0" applyFont="1" applyFill="1" applyBorder="1"/>
    <xf numFmtId="0" fontId="2" fillId="0" borderId="5" xfId="0" applyFont="1" applyFill="1" applyBorder="1"/>
    <xf numFmtId="0" fontId="5" fillId="0" borderId="2" xfId="0" applyFont="1" applyBorder="1"/>
    <xf numFmtId="0" fontId="2" fillId="0" borderId="5" xfId="0" applyFont="1" applyBorder="1"/>
    <xf numFmtId="0" fontId="2" fillId="2" borderId="5" xfId="0" applyFont="1" applyFill="1" applyBorder="1"/>
    <xf numFmtId="0" fontId="5" fillId="2" borderId="2" xfId="0" applyFont="1" applyFill="1" applyBorder="1"/>
    <xf numFmtId="0" fontId="5" fillId="0" borderId="5" xfId="0" applyFont="1" applyBorder="1"/>
    <xf numFmtId="0" fontId="7" fillId="0" borderId="5" xfId="0" applyFont="1" applyBorder="1"/>
    <xf numFmtId="0" fontId="5" fillId="0" borderId="5" xfId="0" applyFont="1" applyFill="1" applyBorder="1"/>
    <xf numFmtId="0" fontId="5" fillId="0" borderId="2" xfId="0" applyFont="1" applyFill="1" applyBorder="1"/>
    <xf numFmtId="0" fontId="5" fillId="2" borderId="6" xfId="0" applyFont="1" applyFill="1" applyBorder="1"/>
    <xf numFmtId="0" fontId="5" fillId="2" borderId="8" xfId="0" applyFont="1" applyFill="1" applyBorder="1"/>
    <xf numFmtId="0" fontId="7" fillId="2" borderId="8" xfId="0" applyFont="1" applyFill="1" applyBorder="1"/>
    <xf numFmtId="0" fontId="5" fillId="2" borderId="7" xfId="0" applyFont="1" applyFill="1" applyBorder="1"/>
    <xf numFmtId="0" fontId="9" fillId="3" borderId="0" xfId="0" applyFont="1" applyFill="1" applyBorder="1"/>
    <xf numFmtId="0" fontId="10" fillId="3" borderId="0" xfId="1" applyFill="1" applyBorder="1" applyProtection="1"/>
    <xf numFmtId="0" fontId="0" fillId="0" borderId="4" xfId="0" applyFill="1" applyBorder="1"/>
    <xf numFmtId="0" fontId="9" fillId="0" borderId="0" xfId="0" applyFont="1" applyFill="1" applyBorder="1"/>
    <xf numFmtId="0" fontId="10" fillId="0" borderId="0" xfId="1" applyFill="1" applyBorder="1" applyProtection="1"/>
    <xf numFmtId="0" fontId="11" fillId="0" borderId="0" xfId="0" applyFont="1" applyFill="1" applyBorder="1"/>
    <xf numFmtId="0" fontId="9" fillId="3" borderId="9" xfId="0" applyFont="1" applyFill="1" applyBorder="1"/>
    <xf numFmtId="0" fontId="10" fillId="3" borderId="9" xfId="1" applyFill="1" applyBorder="1" applyProtection="1"/>
    <xf numFmtId="0" fontId="0" fillId="0" borderId="0" xfId="0" applyFont="1" applyBorder="1"/>
    <xf numFmtId="0" fontId="0" fillId="0" borderId="0" xfId="0" applyFont="1"/>
    <xf numFmtId="0" fontId="18" fillId="0" borderId="0" xfId="0" applyFont="1" applyFill="1" applyBorder="1"/>
    <xf numFmtId="0" fontId="19" fillId="0" borderId="0" xfId="0" applyFont="1" applyFill="1" applyBorder="1"/>
    <xf numFmtId="0" fontId="11" fillId="0" borderId="3" xfId="0" applyFont="1" applyFill="1" applyBorder="1"/>
    <xf numFmtId="0" fontId="12" fillId="0" borderId="9" xfId="0" applyFont="1" applyFill="1" applyBorder="1"/>
    <xf numFmtId="0" fontId="14" fillId="0" borderId="2" xfId="0" applyFont="1" applyFill="1" applyBorder="1"/>
    <xf numFmtId="0" fontId="14" fillId="0" borderId="6" xfId="0" applyFont="1" applyFill="1" applyBorder="1"/>
    <xf numFmtId="0" fontId="19" fillId="0" borderId="8" xfId="0" applyFont="1" applyFill="1" applyBorder="1"/>
    <xf numFmtId="0" fontId="20" fillId="0" borderId="8" xfId="0" applyFont="1" applyFill="1" applyBorder="1"/>
    <xf numFmtId="0" fontId="21" fillId="0" borderId="7" xfId="0" applyFont="1" applyFill="1" applyBorder="1"/>
    <xf numFmtId="0" fontId="11" fillId="3" borderId="3" xfId="0" applyFont="1" applyFill="1" applyBorder="1"/>
    <xf numFmtId="0" fontId="11" fillId="3" borderId="9" xfId="0" applyFont="1" applyFill="1" applyBorder="1"/>
    <xf numFmtId="0" fontId="12" fillId="3" borderId="9" xfId="0" applyFont="1" applyFill="1" applyBorder="1"/>
    <xf numFmtId="0" fontId="22" fillId="2" borderId="5" xfId="0" applyFont="1" applyFill="1" applyBorder="1"/>
    <xf numFmtId="0" fontId="23" fillId="0" borderId="1" xfId="0" applyFont="1" applyBorder="1"/>
    <xf numFmtId="0" fontId="23" fillId="0" borderId="1" xfId="0" applyFont="1" applyFill="1" applyBorder="1"/>
    <xf numFmtId="0" fontId="23" fillId="0" borderId="10" xfId="0" applyFont="1" applyFill="1" applyBorder="1"/>
    <xf numFmtId="0" fontId="23" fillId="0" borderId="11" xfId="0" applyFont="1" applyBorder="1"/>
    <xf numFmtId="0" fontId="23" fillId="0" borderId="0" xfId="0" applyFont="1"/>
    <xf numFmtId="0" fontId="24" fillId="4" borderId="1" xfId="0" applyFont="1" applyFill="1" applyBorder="1"/>
    <xf numFmtId="0" fontId="0" fillId="0" borderId="0" xfId="0" applyFill="1"/>
    <xf numFmtId="0" fontId="10" fillId="0" borderId="0" xfId="1" applyFill="1"/>
    <xf numFmtId="0" fontId="0" fillId="0" borderId="8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./Documents/basic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AFDC-6B26-574A-814A-6D5B52E249C7}">
  <dimension ref="A2:U33"/>
  <sheetViews>
    <sheetView tabSelected="1" topLeftCell="A13" zoomScale="80" zoomScaleNormal="80" workbookViewId="0">
      <selection activeCell="I35" sqref="I35:J35"/>
    </sheetView>
  </sheetViews>
  <sheetFormatPr defaultColWidth="11" defaultRowHeight="15.6" x14ac:dyDescent="0.3"/>
  <sheetData>
    <row r="2" spans="1:21" ht="17.399999999999999" x14ac:dyDescent="0.3">
      <c r="A2" s="1"/>
      <c r="B2" s="3" t="s">
        <v>0</v>
      </c>
      <c r="C2" s="3"/>
      <c r="D2" s="3"/>
      <c r="E2" s="2"/>
      <c r="F2" s="2"/>
      <c r="G2" s="2"/>
      <c r="H2" s="2"/>
      <c r="I2" s="2"/>
      <c r="J2" s="2"/>
      <c r="K2" s="2"/>
    </row>
    <row r="3" spans="1:21" ht="17.399999999999999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1" ht="17.399999999999999" x14ac:dyDescent="0.3">
      <c r="A4" s="1"/>
      <c r="B4" s="2"/>
      <c r="C4" s="2"/>
      <c r="D4" s="2"/>
      <c r="E4" s="2"/>
      <c r="F4" s="2"/>
      <c r="G4" s="3" t="s">
        <v>1</v>
      </c>
      <c r="H4" s="2"/>
      <c r="I4" s="3" t="s">
        <v>2</v>
      </c>
      <c r="J4" s="2"/>
      <c r="K4" s="2"/>
      <c r="L4" s="69"/>
      <c r="M4" s="69"/>
      <c r="N4" s="31"/>
      <c r="O4" s="31"/>
      <c r="P4" s="25"/>
    </row>
    <row r="5" spans="1:21" ht="16.8" x14ac:dyDescent="0.3">
      <c r="A5" s="5"/>
      <c r="B5" s="47" t="s">
        <v>3</v>
      </c>
      <c r="C5" s="48"/>
      <c r="D5" s="48"/>
      <c r="E5" s="48"/>
      <c r="F5" s="49"/>
      <c r="G5" s="50"/>
      <c r="H5" s="48"/>
      <c r="I5" s="48" t="str">
        <f>IF(ISNA(VLOOKUP(G5,'Data Backgroud'!A5:B16,2,0)),"",VLOOKUP(G5,'Data Backgroud'!A5:B16,2,0))</f>
        <v/>
      </c>
      <c r="J5" s="49"/>
      <c r="K5" s="5"/>
      <c r="L5" s="83" t="s">
        <v>4</v>
      </c>
      <c r="M5" s="84"/>
      <c r="N5" s="85"/>
      <c r="O5" s="85"/>
      <c r="P5" s="19"/>
      <c r="Q5" s="8"/>
    </row>
    <row r="6" spans="1:21" ht="16.8" x14ac:dyDescent="0.3">
      <c r="A6" s="5"/>
      <c r="B6" s="51"/>
      <c r="C6" s="5"/>
      <c r="D6" s="5"/>
      <c r="E6" s="5"/>
      <c r="F6" s="5"/>
      <c r="G6" s="5"/>
      <c r="H6" s="6"/>
      <c r="I6" s="5"/>
      <c r="J6" s="52"/>
      <c r="K6" s="5"/>
      <c r="L6" s="76"/>
      <c r="M6" s="77"/>
      <c r="N6" s="77"/>
      <c r="O6" s="77"/>
      <c r="P6" s="66"/>
      <c r="Q6" s="8"/>
    </row>
    <row r="7" spans="1:21" ht="16.8" x14ac:dyDescent="0.3">
      <c r="A7" s="5"/>
      <c r="B7" s="53"/>
      <c r="C7" s="6"/>
      <c r="D7" s="6"/>
      <c r="E7" s="6"/>
      <c r="F7" s="6"/>
      <c r="G7" s="5"/>
      <c r="H7" s="6"/>
      <c r="I7" s="5"/>
      <c r="J7" s="52"/>
      <c r="K7" s="5"/>
      <c r="L7" s="30" t="s">
        <v>5</v>
      </c>
      <c r="M7" s="74"/>
      <c r="N7" s="74"/>
      <c r="O7" s="74"/>
      <c r="P7" s="78"/>
      <c r="Q7" s="72"/>
      <c r="R7" s="73"/>
      <c r="S7" s="73"/>
      <c r="T7" s="73"/>
      <c r="U7" s="73"/>
    </row>
    <row r="8" spans="1:21" ht="16.8" x14ac:dyDescent="0.3">
      <c r="A8" s="5"/>
      <c r="B8" s="54" t="s">
        <v>6</v>
      </c>
      <c r="C8" s="7"/>
      <c r="D8" s="7"/>
      <c r="E8" s="7"/>
      <c r="F8" s="7"/>
      <c r="G8" s="4"/>
      <c r="H8" s="7"/>
      <c r="I8" s="7" t="str">
        <f>IF(ISNA(VLOOKUP(G8,'Data Backgroud'!A5:B16,2,0)),"",VLOOKUP(G8,'Data Backgroud'!A5:B16,2,0))</f>
        <v/>
      </c>
      <c r="J8" s="55"/>
      <c r="K8" s="5"/>
      <c r="L8" s="30" t="s">
        <v>7</v>
      </c>
      <c r="M8" s="75"/>
      <c r="N8" s="74"/>
      <c r="O8" s="74"/>
      <c r="P8" s="78"/>
      <c r="Q8" s="39"/>
    </row>
    <row r="9" spans="1:21" ht="16.8" x14ac:dyDescent="0.3">
      <c r="A9" s="5"/>
      <c r="B9" s="56"/>
      <c r="C9" s="6"/>
      <c r="D9" s="6"/>
      <c r="E9" s="6"/>
      <c r="F9" s="6"/>
      <c r="G9" s="5"/>
      <c r="H9" s="6"/>
      <c r="I9" s="5"/>
      <c r="J9" s="52"/>
      <c r="K9" s="5"/>
      <c r="L9" s="79" t="s">
        <v>8</v>
      </c>
      <c r="M9" s="80"/>
      <c r="N9" s="81"/>
      <c r="O9" s="81"/>
      <c r="P9" s="82"/>
      <c r="Q9" s="39"/>
    </row>
    <row r="10" spans="1:21" ht="16.8" x14ac:dyDescent="0.3">
      <c r="A10" s="5"/>
      <c r="B10" s="56"/>
      <c r="C10" s="6"/>
      <c r="D10" s="6"/>
      <c r="E10" s="6"/>
      <c r="F10" s="6"/>
      <c r="G10" s="5"/>
      <c r="H10" s="6"/>
      <c r="I10" s="5"/>
      <c r="J10" s="52"/>
      <c r="K10" s="5"/>
      <c r="L10" s="25"/>
      <c r="M10" s="23"/>
      <c r="N10" s="23"/>
      <c r="O10" s="23"/>
      <c r="P10" s="25"/>
      <c r="Q10" s="39"/>
    </row>
    <row r="11" spans="1:21" ht="16.8" x14ac:dyDescent="0.3">
      <c r="A11" s="5"/>
      <c r="B11" s="54" t="s">
        <v>9</v>
      </c>
      <c r="C11" s="7"/>
      <c r="D11" s="7"/>
      <c r="E11" s="7"/>
      <c r="F11" s="7"/>
      <c r="G11" s="4"/>
      <c r="H11" s="7"/>
      <c r="I11" s="7" t="str">
        <f>IF(ISNA(VLOOKUP(G11,'Data Backgroud'!A5:B16,2,0)),"",VLOOKUP(G11,'Data Backgroud'!A5:B16,2,0))</f>
        <v/>
      </c>
      <c r="J11" s="55"/>
      <c r="K11" s="5"/>
      <c r="L11" s="17"/>
      <c r="M11" s="18"/>
      <c r="N11" s="18"/>
      <c r="O11" s="18"/>
      <c r="P11" s="19"/>
      <c r="Q11" s="8"/>
    </row>
    <row r="12" spans="1:21" ht="21" x14ac:dyDescent="0.4">
      <c r="A12" s="5"/>
      <c r="B12" s="56"/>
      <c r="C12" s="6"/>
      <c r="D12" s="6"/>
      <c r="E12" s="6"/>
      <c r="F12" s="6"/>
      <c r="G12" s="5"/>
      <c r="H12" s="6"/>
      <c r="I12" s="5"/>
      <c r="J12" s="52"/>
      <c r="K12" s="5"/>
      <c r="L12" s="20"/>
      <c r="M12" s="14" t="s">
        <v>10</v>
      </c>
      <c r="N12" s="14"/>
      <c r="O12" s="13"/>
      <c r="P12" s="21"/>
      <c r="Q12" s="8"/>
    </row>
    <row r="13" spans="1:21" ht="16.8" x14ac:dyDescent="0.3">
      <c r="A13" s="5"/>
      <c r="B13" s="56"/>
      <c r="C13" s="6"/>
      <c r="D13" s="6"/>
      <c r="E13" s="6"/>
      <c r="F13" s="6"/>
      <c r="G13" s="5"/>
      <c r="H13" s="6"/>
      <c r="I13" s="5"/>
      <c r="J13" s="52"/>
      <c r="K13" s="5"/>
      <c r="L13" s="44"/>
      <c r="M13" s="45"/>
      <c r="N13" s="36"/>
      <c r="O13" s="36"/>
      <c r="P13" s="37"/>
      <c r="Q13" s="38"/>
      <c r="R13" s="34"/>
      <c r="S13" s="34"/>
      <c r="T13" s="34"/>
    </row>
    <row r="14" spans="1:21" ht="16.8" x14ac:dyDescent="0.3">
      <c r="A14" s="5"/>
      <c r="B14" s="54" t="s">
        <v>11</v>
      </c>
      <c r="C14" s="7"/>
      <c r="D14" s="7"/>
      <c r="E14" s="7"/>
      <c r="F14" s="7"/>
      <c r="G14" s="4"/>
      <c r="H14" s="7"/>
      <c r="I14" s="7" t="str">
        <f>IF(ISNA(VLOOKUP(G14,'Data Backgroud'!A5:B18,2,0)),"",VLOOKUP(G14,'Data Backgroud'!A5:B18,2,0))</f>
        <v/>
      </c>
      <c r="J14" s="55"/>
      <c r="K14" s="5"/>
      <c r="L14" s="40" t="s">
        <v>12</v>
      </c>
      <c r="M14" s="31"/>
      <c r="N14" s="23"/>
      <c r="O14" s="23"/>
      <c r="P14" s="24"/>
      <c r="Q14" s="38"/>
      <c r="R14" s="34"/>
      <c r="S14" s="34"/>
      <c r="T14" s="34"/>
    </row>
    <row r="15" spans="1:21" ht="16.8" x14ac:dyDescent="0.3">
      <c r="A15" s="5"/>
      <c r="B15" s="56"/>
      <c r="C15" s="6"/>
      <c r="D15" s="6"/>
      <c r="E15" s="6"/>
      <c r="F15" s="6"/>
      <c r="G15" s="5"/>
      <c r="H15" s="6"/>
      <c r="I15" s="5"/>
      <c r="J15" s="52"/>
      <c r="K15" s="5"/>
      <c r="L15" s="30" t="s">
        <v>13</v>
      </c>
      <c r="M15" s="31"/>
      <c r="N15" s="35" t="s">
        <v>14</v>
      </c>
      <c r="O15" s="35"/>
      <c r="P15" s="41"/>
      <c r="Q15" s="38"/>
      <c r="R15" s="34"/>
      <c r="S15" s="34"/>
      <c r="T15" s="34"/>
    </row>
    <row r="16" spans="1:21" ht="16.8" x14ac:dyDescent="0.3">
      <c r="A16" s="5"/>
      <c r="B16" s="56"/>
      <c r="C16" s="6"/>
      <c r="D16" s="6"/>
      <c r="E16" s="6"/>
      <c r="F16" s="6"/>
      <c r="G16" s="5"/>
      <c r="H16" s="6"/>
      <c r="I16" s="5"/>
      <c r="J16" s="52"/>
      <c r="K16" s="5"/>
      <c r="L16" s="29" t="s">
        <v>15</v>
      </c>
      <c r="M16" s="27"/>
      <c r="N16" s="38" t="s">
        <v>16</v>
      </c>
      <c r="O16" s="38"/>
      <c r="P16" s="33"/>
      <c r="Q16" s="38"/>
      <c r="R16" s="34"/>
      <c r="S16" s="34"/>
      <c r="T16" s="34"/>
    </row>
    <row r="17" spans="1:20" ht="18" x14ac:dyDescent="0.35">
      <c r="A17" s="5"/>
      <c r="B17" s="54" t="s">
        <v>17</v>
      </c>
      <c r="C17" s="7"/>
      <c r="D17" s="7"/>
      <c r="E17" s="7"/>
      <c r="F17" s="7"/>
      <c r="G17" s="4"/>
      <c r="H17" s="7"/>
      <c r="I17" s="7" t="str">
        <f>IF(ISNA(VLOOKUP(G17,'Data Backgroud'!A5:B16,2,0)),"",VLOOKUP(G17,'Data Backgroud'!A5:B16,2,0))</f>
        <v/>
      </c>
      <c r="J17" s="55"/>
      <c r="K17" s="5"/>
      <c r="L17" s="29" t="s">
        <v>18</v>
      </c>
      <c r="M17" s="28"/>
      <c r="N17" s="38" t="s">
        <v>19</v>
      </c>
      <c r="O17" s="38"/>
      <c r="P17" s="33"/>
      <c r="Q17" s="38"/>
      <c r="R17" s="34"/>
      <c r="S17" s="34"/>
      <c r="T17" s="34"/>
    </row>
    <row r="18" spans="1:20" ht="18" x14ac:dyDescent="0.35">
      <c r="A18" s="5"/>
      <c r="B18" s="57"/>
      <c r="C18" s="6"/>
      <c r="D18" s="6"/>
      <c r="E18" s="6"/>
      <c r="F18" s="6"/>
      <c r="G18" s="5"/>
      <c r="H18" s="6"/>
      <c r="I18" s="6"/>
      <c r="J18" s="52"/>
      <c r="K18" s="5"/>
      <c r="L18" s="26"/>
      <c r="M18" s="15"/>
      <c r="N18" s="22"/>
      <c r="O18" s="15"/>
      <c r="P18" s="10"/>
    </row>
    <row r="19" spans="1:20" ht="18" x14ac:dyDescent="0.35">
      <c r="A19" s="5"/>
      <c r="B19" s="56"/>
      <c r="C19" s="6"/>
      <c r="D19" s="6"/>
      <c r="E19" s="6"/>
      <c r="F19" s="6"/>
      <c r="G19" s="5"/>
      <c r="H19" s="6"/>
      <c r="I19" s="6"/>
      <c r="J19" s="52"/>
      <c r="K19" s="5"/>
      <c r="L19" s="26" t="s">
        <v>20</v>
      </c>
      <c r="M19" s="15"/>
      <c r="N19" s="22"/>
      <c r="O19" s="15"/>
      <c r="P19" s="10"/>
    </row>
    <row r="20" spans="1:20" ht="18" x14ac:dyDescent="0.35">
      <c r="A20" s="5"/>
      <c r="B20" s="54" t="s">
        <v>21</v>
      </c>
      <c r="C20" s="7"/>
      <c r="D20" s="7"/>
      <c r="E20" s="7"/>
      <c r="F20" s="7"/>
      <c r="G20" s="4"/>
      <c r="H20" s="7"/>
      <c r="I20" s="7" t="str">
        <f>IF(ISNA(VLOOKUP(G20,'Data Backgroud'!A5:B28,2,0)),"",VLOOKUP(G20,'Data Backgroud'!A5:B28,2,0))</f>
        <v/>
      </c>
      <c r="J20" s="55"/>
      <c r="K20" s="5"/>
      <c r="L20" s="29" t="s">
        <v>22</v>
      </c>
      <c r="M20" s="15"/>
      <c r="N20" s="38" t="s">
        <v>23</v>
      </c>
      <c r="O20" s="38"/>
      <c r="P20" s="10"/>
    </row>
    <row r="21" spans="1:20" ht="18" x14ac:dyDescent="0.35">
      <c r="A21" s="5"/>
      <c r="B21" s="56"/>
      <c r="C21" s="6"/>
      <c r="D21" s="6"/>
      <c r="E21" s="6"/>
      <c r="F21" s="6"/>
      <c r="G21" s="5"/>
      <c r="H21" s="6"/>
      <c r="I21" s="6"/>
      <c r="J21" s="52"/>
      <c r="K21" s="5"/>
      <c r="L21" s="29"/>
      <c r="M21" s="15"/>
      <c r="N21" s="38" t="s">
        <v>24</v>
      </c>
      <c r="O21" s="38"/>
      <c r="P21" s="33"/>
    </row>
    <row r="22" spans="1:20" ht="18" x14ac:dyDescent="0.35">
      <c r="A22" s="5"/>
      <c r="B22" s="56"/>
      <c r="C22" s="6"/>
      <c r="D22" s="6"/>
      <c r="E22" s="6"/>
      <c r="F22" s="6"/>
      <c r="G22" s="5"/>
      <c r="H22" s="6"/>
      <c r="I22" s="6"/>
      <c r="J22" s="52"/>
      <c r="K22" s="5"/>
      <c r="L22" s="29" t="s">
        <v>15</v>
      </c>
      <c r="M22" s="15"/>
      <c r="N22" s="38" t="s">
        <v>25</v>
      </c>
      <c r="O22" s="38"/>
      <c r="P22" s="33"/>
    </row>
    <row r="23" spans="1:20" ht="16.8" x14ac:dyDescent="0.3">
      <c r="A23" s="5"/>
      <c r="B23" s="86" t="s">
        <v>26</v>
      </c>
      <c r="C23" s="7"/>
      <c r="D23" s="7"/>
      <c r="E23" s="7"/>
      <c r="F23" s="7"/>
      <c r="G23" s="4"/>
      <c r="H23" s="7"/>
      <c r="I23" s="7" t="str">
        <f>IF(ISNA(VLOOKUP(G23,'Data Backgroud'!A5:B25,2,0)),"",VLOOKUP(G23,'Data Backgroud'!A5:B25,2,0))</f>
        <v/>
      </c>
      <c r="J23" s="55"/>
      <c r="K23" s="5"/>
      <c r="L23" s="29" t="s">
        <v>27</v>
      </c>
      <c r="M23" s="8"/>
      <c r="N23" s="38" t="s">
        <v>28</v>
      </c>
      <c r="O23" s="38"/>
      <c r="P23" s="33"/>
    </row>
    <row r="24" spans="1:20" ht="16.8" x14ac:dyDescent="0.3">
      <c r="A24" s="5"/>
      <c r="B24" s="56"/>
      <c r="C24" s="6"/>
      <c r="D24" s="6"/>
      <c r="E24" s="6"/>
      <c r="F24" s="6"/>
      <c r="G24" s="5"/>
      <c r="H24" s="6"/>
      <c r="I24" s="6"/>
      <c r="J24" s="52"/>
      <c r="K24" s="5"/>
      <c r="L24" s="11"/>
      <c r="M24" s="42"/>
      <c r="N24" s="32" t="s">
        <v>29</v>
      </c>
      <c r="O24" s="32"/>
      <c r="P24" s="43"/>
    </row>
    <row r="25" spans="1:20" ht="18" x14ac:dyDescent="0.35">
      <c r="A25" s="5"/>
      <c r="B25" s="58"/>
      <c r="C25" s="5"/>
      <c r="D25" s="5"/>
      <c r="E25" s="5"/>
      <c r="F25" s="5"/>
      <c r="G25" s="5"/>
      <c r="H25" s="5"/>
      <c r="I25" s="5"/>
      <c r="J25" s="59"/>
      <c r="K25" s="5"/>
      <c r="L25" s="25"/>
      <c r="M25" s="67"/>
      <c r="N25" s="68"/>
      <c r="O25" s="67"/>
      <c r="P25" s="25"/>
    </row>
    <row r="26" spans="1:20" ht="18" x14ac:dyDescent="0.35">
      <c r="A26" s="5"/>
      <c r="B26" s="54" t="s">
        <v>30</v>
      </c>
      <c r="C26" s="7"/>
      <c r="D26" s="7"/>
      <c r="E26" s="7"/>
      <c r="F26" s="7"/>
      <c r="G26" s="4"/>
      <c r="H26" s="7"/>
      <c r="I26" s="7" t="str">
        <f>IF(ISNA(VLOOKUP(G26,'Data Backgroud'!A5:B27,2,0)),"",VLOOKUP(G26,'Data Backgroud'!A5:B27,2,0))</f>
        <v/>
      </c>
      <c r="J26" s="55"/>
      <c r="K26" s="5"/>
      <c r="L26" s="17"/>
      <c r="M26" s="70"/>
      <c r="N26" s="71"/>
      <c r="O26" s="70"/>
      <c r="P26" s="19"/>
    </row>
    <row r="27" spans="1:20" ht="21" x14ac:dyDescent="0.4">
      <c r="A27" s="5"/>
      <c r="B27" s="58"/>
      <c r="C27" s="5"/>
      <c r="D27" s="5"/>
      <c r="E27" s="5"/>
      <c r="F27" s="5"/>
      <c r="G27" s="5"/>
      <c r="H27" s="5"/>
      <c r="I27" s="5"/>
      <c r="J27" s="59"/>
      <c r="K27" s="5"/>
      <c r="L27" s="20"/>
      <c r="M27" s="14" t="s">
        <v>31</v>
      </c>
      <c r="N27" s="65"/>
      <c r="O27" s="64"/>
      <c r="P27" s="21"/>
    </row>
    <row r="28" spans="1:20" ht="21" x14ac:dyDescent="0.4">
      <c r="A28" s="5"/>
      <c r="B28" s="56"/>
      <c r="C28" s="6"/>
      <c r="D28" s="6"/>
      <c r="E28" s="6"/>
      <c r="F28" s="6"/>
      <c r="G28" s="5"/>
      <c r="H28" s="6"/>
      <c r="I28" s="6"/>
      <c r="J28" s="52"/>
      <c r="K28" s="5"/>
      <c r="L28" s="20"/>
      <c r="M28" s="14"/>
      <c r="N28" s="65"/>
      <c r="O28" s="64"/>
      <c r="P28" s="21"/>
    </row>
    <row r="29" spans="1:20" ht="18" x14ac:dyDescent="0.35">
      <c r="A29" s="5"/>
      <c r="B29" s="54" t="s">
        <v>32</v>
      </c>
      <c r="C29" s="7"/>
      <c r="D29" s="7"/>
      <c r="E29" s="7"/>
      <c r="F29" s="7"/>
      <c r="G29" s="4"/>
      <c r="H29" s="7"/>
      <c r="I29" s="7" t="str">
        <f>IF(ISNA(VLOOKUP(G29,'Data Backgroud'!A5:B27,2,0)),"",VLOOKUP(G29,'Data Backgroud'!A5:B27,2,0))</f>
        <v/>
      </c>
      <c r="J29" s="55"/>
      <c r="K29" s="5"/>
      <c r="L29" s="9"/>
      <c r="M29" s="15"/>
      <c r="N29" s="46"/>
      <c r="O29" s="15"/>
      <c r="P29" s="10"/>
    </row>
    <row r="30" spans="1:20" ht="18" x14ac:dyDescent="0.35">
      <c r="A30" s="5"/>
      <c r="B30" s="58"/>
      <c r="C30" s="5"/>
      <c r="D30" s="5"/>
      <c r="E30" s="5"/>
      <c r="F30" s="5"/>
      <c r="G30" s="5"/>
      <c r="H30" s="5"/>
      <c r="I30" s="5"/>
      <c r="J30" s="59"/>
      <c r="K30" s="5"/>
      <c r="L30" s="9"/>
      <c r="M30" s="15" t="s">
        <v>33</v>
      </c>
      <c r="N30" s="94" t="s">
        <v>34</v>
      </c>
      <c r="O30" s="15"/>
      <c r="P30" s="10"/>
    </row>
    <row r="31" spans="1:20" ht="18" x14ac:dyDescent="0.35">
      <c r="A31" s="5"/>
      <c r="B31" s="56"/>
      <c r="C31" s="6"/>
      <c r="D31" s="6"/>
      <c r="E31" s="6"/>
      <c r="F31" s="6"/>
      <c r="G31" s="5"/>
      <c r="H31" s="6"/>
      <c r="I31" s="6"/>
      <c r="J31" s="52"/>
      <c r="K31" s="5"/>
      <c r="L31" s="9"/>
      <c r="M31" s="15" t="s">
        <v>35</v>
      </c>
      <c r="N31" s="93" t="s">
        <v>36</v>
      </c>
      <c r="O31" s="15"/>
      <c r="P31" s="10"/>
    </row>
    <row r="32" spans="1:20" ht="18" x14ac:dyDescent="0.35">
      <c r="A32" s="5"/>
      <c r="B32" s="60"/>
      <c r="C32" s="61"/>
      <c r="D32" s="61"/>
      <c r="E32" s="61"/>
      <c r="F32" s="61"/>
      <c r="G32" s="62" t="s">
        <v>37</v>
      </c>
      <c r="H32" s="61">
        <f>IFERROR(AVERAGE(I5:I23),0)</f>
        <v>0</v>
      </c>
      <c r="I32" s="61"/>
      <c r="J32" s="63"/>
      <c r="K32" s="5"/>
      <c r="L32" s="11"/>
      <c r="M32" s="16" t="s">
        <v>38</v>
      </c>
      <c r="N32" s="95" t="s">
        <v>39</v>
      </c>
      <c r="O32" s="16"/>
      <c r="P32" s="12"/>
    </row>
    <row r="33" spans="1:1" x14ac:dyDescent="0.3">
      <c r="A33" s="8"/>
    </row>
  </sheetData>
  <dataValidations count="8">
    <dataValidation type="list" errorStyle="warning" allowBlank="1" showInputMessage="1" showErrorMessage="1" errorTitle="invalid input" error="please choose an option from the dropdown menu" prompt="choose an option from the dropdown menu" sqref="G5" xr:uid="{0487B1D1-121D-4040-A0E3-59BBE8DE914E}">
      <formula1>"tightly connected, loosely connected, not connected"</formula1>
    </dataValidation>
    <dataValidation type="list" allowBlank="1" showInputMessage="1" showErrorMessage="1" errorTitle="invalid input" error="please choose an option from the dropdown menu" prompt="choose an option from the dropdown menu" sqref="G8" xr:uid="{31C8BB96-E078-3E46-AD58-2E499171A544}">
      <formula1>"minor, medium, major"</formula1>
    </dataValidation>
    <dataValidation type="list" allowBlank="1" showInputMessage="1" showErrorMessage="1" errorTitle="invalid input" error="please choose an option from the dropdown menu" prompt="choose from the dropdown menu" sqref="G11" xr:uid="{A9ED5824-14FC-2E40-A2ED-890BC3ADAC47}">
      <formula1>"Private, Government"</formula1>
    </dataValidation>
    <dataValidation type="list" allowBlank="1" showInputMessage="1" showErrorMessage="1" errorTitle="invalid input" error="please choose an option from the dropdown menu" prompt="choose an option from the dropdown menu" sqref="G14" xr:uid="{4D7B568F-DD5B-524E-8DDA-F460E9CC6EAE}">
      <formula1>"&lt;200 lbs/year, 250-2000 lb/year, 2000+ lb/year"</formula1>
    </dataValidation>
    <dataValidation type="list" allowBlank="1" showInputMessage="1" showErrorMessage="1" errorTitle="invalid input" error="please choose an option from the dropdown menu" prompt="choose an option from the dropdown menu" sqref="G17" xr:uid="{82AB5E38-C483-8343-B0CA-F1CF96250240}">
      <formula1>"small, medium, large"</formula1>
    </dataValidation>
    <dataValidation type="list" allowBlank="1" showInputMessage="1" showErrorMessage="1" errorTitle="invalid input" error="please choose an option from the dropdown menu" prompt="choose an option from the dropdown menu" sqref="G20" xr:uid="{707A30DA-D944-9C40-B813-D5C743FD1065}">
      <formula1>"impaired water, water at high risk, unimpaired water, unmonitored water, unknown"</formula1>
    </dataValidation>
    <dataValidation type="list" allowBlank="1" showInputMessage="1" showErrorMessage="1" errorTitle="invalid input" error="please choose from the dropdown menu" prompt="choose an option from the dropdown menu" sqref="G23" xr:uid="{F59E1E6F-7548-1441-A138-C4D3C0DEBF27}">
      <formula1>"rural, suburban, urban"</formula1>
    </dataValidation>
    <dataValidation type="list" allowBlank="1" showInputMessage="1" showErrorMessage="1" errorTitle="invalid input" error="please choose an option from the dropdown menu" prompt="choose an option from the dropdown menu" sqref="G26 G29" xr:uid="{DC6B2B63-95CC-D448-828B-1CB7D3ED3BAE}">
      <formula1>"yes, no"</formula1>
    </dataValidation>
  </dataValidations>
  <hyperlinks>
    <hyperlink ref="N30" r:id="rId1" xr:uid="{C652EF97-D5AD-432D-951A-26E309D8CD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B8AE-98E3-A44B-A155-5AA8B5EE4675}">
  <dimension ref="A1:I29"/>
  <sheetViews>
    <sheetView workbookViewId="0">
      <selection activeCell="D13" sqref="D13"/>
    </sheetView>
  </sheetViews>
  <sheetFormatPr defaultColWidth="11" defaultRowHeight="15.6" x14ac:dyDescent="0.3"/>
  <cols>
    <col min="1" max="1" width="27.59765625" customWidth="1"/>
  </cols>
  <sheetData>
    <row r="1" spans="1:2" x14ac:dyDescent="0.3">
      <c r="A1" t="s">
        <v>40</v>
      </c>
    </row>
    <row r="4" spans="1:2" ht="23.4" x14ac:dyDescent="0.45">
      <c r="A4" s="87" t="s">
        <v>41</v>
      </c>
      <c r="B4" s="87" t="s">
        <v>42</v>
      </c>
    </row>
    <row r="5" spans="1:2" ht="23.4" x14ac:dyDescent="0.45">
      <c r="A5" s="87" t="s">
        <v>43</v>
      </c>
      <c r="B5" s="87">
        <v>3</v>
      </c>
    </row>
    <row r="6" spans="1:2" ht="23.4" x14ac:dyDescent="0.45">
      <c r="A6" s="87" t="s">
        <v>44</v>
      </c>
      <c r="B6" s="87">
        <v>2</v>
      </c>
    </row>
    <row r="7" spans="1:2" ht="23.4" x14ac:dyDescent="0.45">
      <c r="A7" s="87" t="s">
        <v>45</v>
      </c>
      <c r="B7" s="87">
        <v>1</v>
      </c>
    </row>
    <row r="8" spans="1:2" ht="23.4" x14ac:dyDescent="0.45">
      <c r="A8" s="87" t="s">
        <v>46</v>
      </c>
      <c r="B8" s="87">
        <v>1</v>
      </c>
    </row>
    <row r="9" spans="1:2" ht="23.4" x14ac:dyDescent="0.45">
      <c r="A9" s="87" t="s">
        <v>47</v>
      </c>
      <c r="B9" s="87">
        <v>2</v>
      </c>
    </row>
    <row r="10" spans="1:2" ht="23.4" x14ac:dyDescent="0.45">
      <c r="A10" s="87" t="s">
        <v>48</v>
      </c>
      <c r="B10" s="87">
        <v>1</v>
      </c>
    </row>
    <row r="11" spans="1:2" ht="23.4" x14ac:dyDescent="0.45">
      <c r="A11" s="87" t="s">
        <v>49</v>
      </c>
      <c r="B11" s="87">
        <v>3</v>
      </c>
    </row>
    <row r="12" spans="1:2" ht="23.4" x14ac:dyDescent="0.45">
      <c r="A12" s="87" t="s">
        <v>50</v>
      </c>
      <c r="B12" s="87">
        <v>3</v>
      </c>
    </row>
    <row r="13" spans="1:2" ht="23.4" x14ac:dyDescent="0.45">
      <c r="A13" s="87" t="s">
        <v>51</v>
      </c>
      <c r="B13" s="87">
        <v>2</v>
      </c>
    </row>
    <row r="14" spans="1:2" ht="23.4" x14ac:dyDescent="0.45">
      <c r="A14" s="87" t="s">
        <v>52</v>
      </c>
      <c r="B14" s="87">
        <v>1</v>
      </c>
    </row>
    <row r="15" spans="1:2" ht="23.4" x14ac:dyDescent="0.45">
      <c r="A15" s="87" t="s">
        <v>47</v>
      </c>
      <c r="B15" s="87">
        <v>2</v>
      </c>
    </row>
    <row r="16" spans="1:2" ht="23.4" x14ac:dyDescent="0.45">
      <c r="A16" s="87" t="s">
        <v>53</v>
      </c>
      <c r="B16" s="87">
        <v>3</v>
      </c>
    </row>
    <row r="17" spans="1:9" ht="23.4" x14ac:dyDescent="0.45">
      <c r="A17" s="92" t="s">
        <v>54</v>
      </c>
      <c r="B17" s="87">
        <v>2</v>
      </c>
    </row>
    <row r="18" spans="1:9" ht="23.4" x14ac:dyDescent="0.45">
      <c r="A18" s="87" t="s">
        <v>55</v>
      </c>
      <c r="B18" s="87">
        <v>1</v>
      </c>
    </row>
    <row r="19" spans="1:9" ht="23.4" x14ac:dyDescent="0.45">
      <c r="A19" s="87" t="s">
        <v>56</v>
      </c>
      <c r="B19" s="87">
        <v>3</v>
      </c>
    </row>
    <row r="20" spans="1:9" ht="23.4" x14ac:dyDescent="0.45">
      <c r="A20" s="87" t="s">
        <v>57</v>
      </c>
      <c r="B20" s="87">
        <v>2</v>
      </c>
      <c r="I20" t="str">
        <f>IF(ISNA(VLOOKUP(G20,'Data Backgroud'!A5:B28,2,0)),"",VLOOKUP(G20,'Data Backgroud'!A5:B28,2,0))</f>
        <v/>
      </c>
    </row>
    <row r="21" spans="1:9" ht="23.4" x14ac:dyDescent="0.45">
      <c r="A21" s="87" t="s">
        <v>58</v>
      </c>
      <c r="B21" s="87">
        <v>1</v>
      </c>
    </row>
    <row r="22" spans="1:9" ht="23.4" x14ac:dyDescent="0.45">
      <c r="A22" s="87" t="s">
        <v>59</v>
      </c>
      <c r="B22" s="87">
        <v>0</v>
      </c>
    </row>
    <row r="23" spans="1:9" ht="23.4" x14ac:dyDescent="0.45">
      <c r="A23" s="87" t="s">
        <v>60</v>
      </c>
      <c r="B23" s="87">
        <v>1</v>
      </c>
    </row>
    <row r="24" spans="1:9" ht="23.4" x14ac:dyDescent="0.45">
      <c r="A24" s="87" t="s">
        <v>61</v>
      </c>
      <c r="B24" s="87">
        <v>2</v>
      </c>
    </row>
    <row r="25" spans="1:9" ht="23.4" x14ac:dyDescent="0.45">
      <c r="A25" s="87" t="s">
        <v>62</v>
      </c>
      <c r="B25" s="87">
        <v>3</v>
      </c>
    </row>
    <row r="26" spans="1:9" ht="23.4" x14ac:dyDescent="0.45">
      <c r="A26" s="88" t="s">
        <v>63</v>
      </c>
      <c r="B26" s="88">
        <v>3</v>
      </c>
    </row>
    <row r="27" spans="1:9" ht="23.4" x14ac:dyDescent="0.45">
      <c r="A27" s="89" t="s">
        <v>64</v>
      </c>
      <c r="B27" s="89">
        <v>1</v>
      </c>
    </row>
    <row r="28" spans="1:9" ht="23.4" x14ac:dyDescent="0.45">
      <c r="A28" s="90" t="s">
        <v>65</v>
      </c>
      <c r="B28" s="90">
        <v>0</v>
      </c>
    </row>
    <row r="29" spans="1:9" ht="23.4" x14ac:dyDescent="0.45">
      <c r="A29" s="91"/>
      <c r="B29" s="91"/>
    </row>
  </sheetData>
  <dataValidations count="1">
    <dataValidation type="list" allowBlank="1" showInputMessage="1" showErrorMessage="1" errorTitle="invalid input" error="please choose an option from the dropdown menu" prompt="choose an option from the dropdown menu" sqref="A17" xr:uid="{06BDAC16-2FFE-4C48-AE9C-66D7616CAEB8}">
      <formula1>"&lt;200 lbs/year, 250-2000 lb/year, 2000+ lb/year"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05C96FD0A7E24FBEAF022EACCDCF57" ma:contentTypeVersion="13" ma:contentTypeDescription="Create a new document." ma:contentTypeScope="" ma:versionID="eed7b942ea454bde4492efe5be60af70">
  <xsd:schema xmlns:xsd="http://www.w3.org/2001/XMLSchema" xmlns:xs="http://www.w3.org/2001/XMLSchema" xmlns:p="http://schemas.microsoft.com/office/2006/metadata/properties" xmlns:ns2="55800778-97a2-4185-9a26-e3c63b9e0c81" xmlns:ns3="3375f276-5078-4554-9f02-8dde5c487d5b" targetNamespace="http://schemas.microsoft.com/office/2006/metadata/properties" ma:root="true" ma:fieldsID="a40b20e7bb23a300a7599ff2aeca74d1" ns2:_="" ns3:_="">
    <xsd:import namespace="55800778-97a2-4185-9a26-e3c63b9e0c81"/>
    <xsd:import namespace="3375f276-5078-4554-9f02-8dde5c487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0778-97a2-4185-9a26-e3c63b9e0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5f276-5078-4554-9f02-8dde5c487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75f276-5078-4554-9f02-8dde5c487d5b">
      <UserInfo>
        <DisplayName>FCI General email</DisplayName>
        <AccountId>145</AccountId>
        <AccountType/>
      </UserInfo>
      <UserInfo>
        <DisplayName>Connie Fortin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050E0F7-7131-4F82-8AB5-7235300EE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0778-97a2-4185-9a26-e3c63b9e0c81"/>
    <ds:schemaRef ds:uri="3375f276-5078-4554-9f02-8dde5c487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C91E84-BF82-4CD4-AA39-110DB45481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753BB-AE0D-4892-8C7F-9A724B44C847}">
  <ds:schemaRefs>
    <ds:schemaRef ds:uri="http://schemas.microsoft.com/office/2006/metadata/properties"/>
    <ds:schemaRef ds:uri="http://schemas.microsoft.com/office/infopath/2007/PartnerControls"/>
    <ds:schemaRef ds:uri="3375f276-5078-4554-9f02-8dde5c487d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Tool</vt:lpstr>
      <vt:lpstr>Data Backgroud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J Kinney</dc:creator>
  <cp:keywords/>
  <dc:description/>
  <cp:lastModifiedBy>Laura</cp:lastModifiedBy>
  <cp:revision/>
  <dcterms:created xsi:type="dcterms:W3CDTF">2021-06-09T16:21:08Z</dcterms:created>
  <dcterms:modified xsi:type="dcterms:W3CDTF">2021-10-14T15:35:22Z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0x0101005505C96FD0A7E24FBEAF022EACCDCF57</vt:lpwstr>
  </property>
</Properties>
</file>